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6" windowWidth="20736" windowHeight="1003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4" i="1" l="1"/>
  <c r="C15" i="1" l="1"/>
  <c r="D15" i="1"/>
  <c r="B15" i="1"/>
  <c r="D14" i="1"/>
  <c r="B14" i="1"/>
  <c r="D39" i="1" l="1"/>
  <c r="D38" i="1"/>
  <c r="D37" i="1"/>
  <c r="D36" i="1"/>
  <c r="D35" i="1"/>
  <c r="D34" i="1"/>
  <c r="D33" i="1"/>
  <c r="D28" i="1"/>
  <c r="D27" i="1"/>
  <c r="D26" i="1"/>
  <c r="D25" i="1"/>
  <c r="D24" i="1"/>
  <c r="D23" i="1"/>
  <c r="E23" i="1" s="1"/>
  <c r="E24" i="1" s="1"/>
  <c r="E25" i="1" s="1"/>
  <c r="D22" i="1"/>
  <c r="E22" i="1" s="1"/>
  <c r="C13" i="1"/>
  <c r="D13" i="1"/>
  <c r="B13" i="1"/>
  <c r="G34" i="1" l="1"/>
  <c r="E26" i="1"/>
  <c r="E27" i="1" s="1"/>
  <c r="E28" i="1" s="1"/>
  <c r="G23" i="1" l="1"/>
</calcChain>
</file>

<file path=xl/sharedStrings.xml><?xml version="1.0" encoding="utf-8"?>
<sst xmlns="http://schemas.openxmlformats.org/spreadsheetml/2006/main" count="31" uniqueCount="26">
  <si>
    <t>Flujos netos de caja</t>
  </si>
  <si>
    <t>Desemboloso inicial</t>
  </si>
  <si>
    <t>Flujo año 1</t>
  </si>
  <si>
    <t>Flujo año 2</t>
  </si>
  <si>
    <t>Flujo año 3</t>
  </si>
  <si>
    <t>Flujo año 4</t>
  </si>
  <si>
    <t>Flujo año 5</t>
  </si>
  <si>
    <t>Flujo año 6</t>
  </si>
  <si>
    <t>Proyecto A</t>
  </si>
  <si>
    <t>Proyecto B</t>
  </si>
  <si>
    <t>Proyecto C</t>
  </si>
  <si>
    <t>T.I.R.</t>
  </si>
  <si>
    <t>V.A.N.</t>
  </si>
  <si>
    <t>VAN calculado a tipo de interés variable</t>
  </si>
  <si>
    <t>Año</t>
  </si>
  <si>
    <t>k</t>
  </si>
  <si>
    <t>Factor</t>
  </si>
  <si>
    <t>VAN</t>
  </si>
  <si>
    <t>Factor Dto.</t>
  </si>
  <si>
    <t>VAN calculado a tipo de interés fijo</t>
  </si>
  <si>
    <t>Coste del capital k (%):</t>
  </si>
  <si>
    <t>Flujos n. caja</t>
  </si>
  <si>
    <t>Tipos de interés vigentes desde hoy hasta el vencimiento de cada flujo</t>
  </si>
  <si>
    <t>Cálculo con la fórmula desarrollada</t>
  </si>
  <si>
    <r>
      <t>1/(1+k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)*…*(1+k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</si>
  <si>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Tipos de interés vigentes durante cada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</si>
</sst>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A]_-;\-* #,##0.00\ [$€-40A]_-;_-* &quot;-&quot;??\ [$€-40A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92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2" borderId="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44" fontId="0" fillId="0" borderId="2" xfId="1" applyFont="1" applyBorder="1"/>
    <xf numFmtId="44" fontId="0" fillId="0" borderId="16" xfId="1" applyFont="1" applyBorder="1"/>
    <xf numFmtId="0" fontId="1" fillId="0" borderId="2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10" fontId="0" fillId="0" borderId="2" xfId="0" applyNumberFormat="1" applyFont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8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0" fontId="0" fillId="2" borderId="4" xfId="2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924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cob.scienceontheweb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487682</xdr:colOff>
      <xdr:row>2</xdr:row>
      <xdr:rowOff>15241</xdr:rowOff>
    </xdr:from>
    <xdr:to>
      <xdr:col>7</xdr:col>
      <xdr:colOff>15240</xdr:colOff>
      <xdr:row>3</xdr:row>
      <xdr:rowOff>8963</xdr:rowOff>
    </xdr:to>
    <xdr:pic>
      <xdr:nvPicPr>
        <xdr:cNvPr id="2" name="1 Imagen" descr="ecob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33702" y="15241"/>
          <a:ext cx="320038" cy="367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D3" sqref="D3"/>
    </sheetView>
  </sheetViews>
  <sheetFormatPr baseColWidth="10" defaultColWidth="11.5546875" defaultRowHeight="14.4" x14ac:dyDescent="0.3"/>
  <cols>
    <col min="1" max="1" width="12.5546875" style="9" customWidth="1"/>
    <col min="2" max="4" width="13.33203125" style="8" customWidth="1"/>
    <col min="5" max="5" width="16.5546875" style="9" customWidth="1"/>
    <col min="6" max="6" width="4.6640625" style="9" customWidth="1"/>
    <col min="7" max="16384" width="11.5546875" style="9"/>
  </cols>
  <sheetData>
    <row r="1" spans="1:7" ht="15.6" x14ac:dyDescent="0.3">
      <c r="A1" s="37" t="s">
        <v>19</v>
      </c>
      <c r="B1" s="37"/>
      <c r="C1" s="37"/>
      <c r="D1" s="37"/>
      <c r="E1" s="37"/>
      <c r="F1" s="37"/>
      <c r="G1" s="37"/>
    </row>
    <row r="2" spans="1:7" ht="15" thickBot="1" x14ac:dyDescent="0.35">
      <c r="B2" s="9"/>
      <c r="C2" s="9"/>
      <c r="D2" s="9"/>
    </row>
    <row r="3" spans="1:7" ht="29.4" customHeight="1" thickBot="1" x14ac:dyDescent="0.35">
      <c r="A3" s="7" t="s">
        <v>20</v>
      </c>
      <c r="B3" s="34">
        <v>0.03</v>
      </c>
      <c r="G3" s="8"/>
    </row>
    <row r="4" spans="1:7" ht="15" thickBot="1" x14ac:dyDescent="0.35"/>
    <row r="5" spans="1:7" ht="33" customHeight="1" thickBot="1" x14ac:dyDescent="0.35">
      <c r="A5" s="1" t="s">
        <v>0</v>
      </c>
      <c r="B5" s="2" t="s">
        <v>8</v>
      </c>
      <c r="C5" s="2" t="s">
        <v>9</v>
      </c>
      <c r="D5" s="3" t="s">
        <v>10</v>
      </c>
    </row>
    <row r="6" spans="1:7" s="13" customFormat="1" ht="27" customHeight="1" x14ac:dyDescent="0.3">
      <c r="A6" s="4" t="s">
        <v>1</v>
      </c>
      <c r="B6" s="10">
        <v>-100</v>
      </c>
      <c r="C6" s="11">
        <v>-100</v>
      </c>
      <c r="D6" s="12">
        <v>-100</v>
      </c>
    </row>
    <row r="7" spans="1:7" x14ac:dyDescent="0.3">
      <c r="A7" s="5" t="s">
        <v>2</v>
      </c>
      <c r="B7" s="14">
        <v>30</v>
      </c>
      <c r="C7" s="15">
        <v>50</v>
      </c>
      <c r="D7" s="16">
        <v>50</v>
      </c>
    </row>
    <row r="8" spans="1:7" x14ac:dyDescent="0.3">
      <c r="A8" s="5" t="s">
        <v>3</v>
      </c>
      <c r="B8" s="14">
        <v>40</v>
      </c>
      <c r="C8" s="15">
        <v>30</v>
      </c>
      <c r="D8" s="16">
        <v>40</v>
      </c>
    </row>
    <row r="9" spans="1:7" x14ac:dyDescent="0.3">
      <c r="A9" s="5" t="s">
        <v>4</v>
      </c>
      <c r="B9" s="14">
        <v>50</v>
      </c>
      <c r="C9" s="15">
        <v>40</v>
      </c>
      <c r="D9" s="16">
        <v>30</v>
      </c>
    </row>
    <row r="10" spans="1:7" x14ac:dyDescent="0.3">
      <c r="A10" s="5" t="s">
        <v>5</v>
      </c>
      <c r="B10" s="14"/>
      <c r="C10" s="15"/>
      <c r="D10" s="16"/>
    </row>
    <row r="11" spans="1:7" x14ac:dyDescent="0.3">
      <c r="A11" s="5" t="s">
        <v>6</v>
      </c>
      <c r="B11" s="14"/>
      <c r="C11" s="15"/>
      <c r="D11" s="16"/>
    </row>
    <row r="12" spans="1:7" ht="15" thickBot="1" x14ac:dyDescent="0.35">
      <c r="A12" s="6" t="s">
        <v>7</v>
      </c>
      <c r="B12" s="17"/>
      <c r="C12" s="18"/>
      <c r="D12" s="19"/>
    </row>
    <row r="13" spans="1:7" ht="16.2" thickBot="1" x14ac:dyDescent="0.35">
      <c r="A13" s="35" t="s">
        <v>11</v>
      </c>
      <c r="B13" s="28">
        <f>IRR(B6:B12)</f>
        <v>8.8963394693349906E-2</v>
      </c>
      <c r="C13" s="29">
        <f t="shared" ref="C13" si="0">IRR(C6:C12)</f>
        <v>0.10178969767613677</v>
      </c>
      <c r="D13" s="28">
        <f>IRR(D6:D12)</f>
        <v>0.10651681242809352</v>
      </c>
    </row>
    <row r="14" spans="1:7" ht="16.2" thickBot="1" x14ac:dyDescent="0.35">
      <c r="A14" s="36" t="s">
        <v>12</v>
      </c>
      <c r="B14" s="31">
        <f>NPV($B$3,B7:B12)+B6</f>
        <v>12.58713292524115</v>
      </c>
      <c r="C14" s="31">
        <f>NPV($B$3,C7:C12)+C6</f>
        <v>13.427232968527363</v>
      </c>
      <c r="D14" s="31">
        <f t="shared" ref="C14:D14" si="1">NPV($B$3,D7:D12)+D6</f>
        <v>13.701775466333316</v>
      </c>
    </row>
    <row r="15" spans="1:7" s="13" customFormat="1" ht="15" hidden="1" thickBot="1" x14ac:dyDescent="0.35">
      <c r="A15" s="27" t="s">
        <v>12</v>
      </c>
      <c r="B15" s="32">
        <f>B6+B7*(1+$B$3)^(-1)+B8*(1+$B$3)^(-2)+B9*(1+$B$3)^(-3)+B10*(1+$B$3)^(-4)+B11*(1+$B$3)^(-5)+B12*(1+$B$3)^(-6)</f>
        <v>12.587132925241164</v>
      </c>
      <c r="C15" s="32">
        <f t="shared" ref="C15:D15" si="2">C6+C7*(1+$B$3)^(-1)+C8*(1+$B$3)^(-2)+C9*(1+$B$3)^(-3)+C10*(1+$B$3)^(-4)+C11*(1+$B$3)^(-5)+C12*(1+$B$3)^(-6)</f>
        <v>13.42723296852737</v>
      </c>
      <c r="D15" s="32">
        <f t="shared" si="2"/>
        <v>13.701775466333313</v>
      </c>
      <c r="E15" s="33" t="s">
        <v>23</v>
      </c>
    </row>
    <row r="16" spans="1:7" x14ac:dyDescent="0.3">
      <c r="B16" s="30"/>
      <c r="C16" s="30"/>
      <c r="D16" s="30"/>
    </row>
    <row r="17" spans="1:7" ht="15.6" x14ac:dyDescent="0.3">
      <c r="A17" s="37" t="s">
        <v>13</v>
      </c>
      <c r="B17" s="37"/>
      <c r="C17" s="37"/>
      <c r="D17" s="37"/>
      <c r="E17" s="37"/>
      <c r="F17" s="37"/>
      <c r="G17" s="37"/>
    </row>
    <row r="18" spans="1:7" x14ac:dyDescent="0.3">
      <c r="B18" s="9"/>
      <c r="C18" s="9"/>
      <c r="D18" s="9"/>
    </row>
    <row r="19" spans="1:7" x14ac:dyDescent="0.3">
      <c r="A19" s="38" t="s">
        <v>25</v>
      </c>
      <c r="B19" s="38"/>
      <c r="C19" s="38"/>
      <c r="D19" s="38"/>
      <c r="E19" s="38"/>
      <c r="F19" s="38"/>
      <c r="G19" s="38"/>
    </row>
    <row r="20" spans="1:7" x14ac:dyDescent="0.3">
      <c r="B20" s="9"/>
      <c r="C20" s="9"/>
      <c r="D20" s="9"/>
    </row>
    <row r="21" spans="1:7" ht="16.2" thickBot="1" x14ac:dyDescent="0.4">
      <c r="A21" s="20" t="s">
        <v>14</v>
      </c>
      <c r="B21" s="20" t="s">
        <v>21</v>
      </c>
      <c r="C21" s="20" t="s">
        <v>15</v>
      </c>
      <c r="D21" s="20" t="s">
        <v>16</v>
      </c>
      <c r="E21" s="20" t="s">
        <v>24</v>
      </c>
      <c r="G21" s="21"/>
    </row>
    <row r="22" spans="1:7" ht="15" thickBot="1" x14ac:dyDescent="0.35">
      <c r="A22" s="22">
        <v>0</v>
      </c>
      <c r="B22" s="39">
        <v>-100</v>
      </c>
      <c r="C22" s="40"/>
      <c r="D22" s="22">
        <f>(1+C22)</f>
        <v>1</v>
      </c>
      <c r="E22" s="22">
        <f>1/D22</f>
        <v>1</v>
      </c>
      <c r="G22" s="23" t="s">
        <v>17</v>
      </c>
    </row>
    <row r="23" spans="1:7" ht="15" thickBot="1" x14ac:dyDescent="0.35">
      <c r="A23" s="22">
        <v>1</v>
      </c>
      <c r="B23" s="39">
        <v>30</v>
      </c>
      <c r="C23" s="41">
        <v>0.02</v>
      </c>
      <c r="D23" s="22">
        <f>(1+C23)</f>
        <v>1.02</v>
      </c>
      <c r="E23" s="22">
        <f>1/D23</f>
        <v>0.98039215686274506</v>
      </c>
      <c r="G23" s="24">
        <f>SUMPRODUCT(B22:B28,E22:E28)</f>
        <v>13.246642943958754</v>
      </c>
    </row>
    <row r="24" spans="1:7" x14ac:dyDescent="0.3">
      <c r="A24" s="22">
        <v>2</v>
      </c>
      <c r="B24" s="39">
        <v>40</v>
      </c>
      <c r="C24" s="41">
        <v>0.03</v>
      </c>
      <c r="D24" s="22">
        <f t="shared" ref="D24:D28" si="3">(1+C24)</f>
        <v>1.03</v>
      </c>
      <c r="E24" s="22">
        <f>+E23/D24</f>
        <v>0.95183704549781067</v>
      </c>
    </row>
    <row r="25" spans="1:7" x14ac:dyDescent="0.3">
      <c r="A25" s="22">
        <v>3</v>
      </c>
      <c r="B25" s="39">
        <v>50</v>
      </c>
      <c r="C25" s="41">
        <v>0.04</v>
      </c>
      <c r="D25" s="22">
        <f t="shared" si="3"/>
        <v>1.04</v>
      </c>
      <c r="E25" s="22">
        <f t="shared" ref="E25:E28" si="4">+E24/D25</f>
        <v>0.91522792836327949</v>
      </c>
    </row>
    <row r="26" spans="1:7" x14ac:dyDescent="0.3">
      <c r="A26" s="22">
        <v>4</v>
      </c>
      <c r="B26" s="39"/>
      <c r="C26" s="41"/>
      <c r="D26" s="22">
        <f t="shared" si="3"/>
        <v>1</v>
      </c>
      <c r="E26" s="22">
        <f t="shared" si="4"/>
        <v>0.91522792836327949</v>
      </c>
    </row>
    <row r="27" spans="1:7" x14ac:dyDescent="0.3">
      <c r="A27" s="22">
        <v>5</v>
      </c>
      <c r="B27" s="39"/>
      <c r="C27" s="41"/>
      <c r="D27" s="22">
        <f t="shared" si="3"/>
        <v>1</v>
      </c>
      <c r="E27" s="22">
        <f t="shared" si="4"/>
        <v>0.91522792836327949</v>
      </c>
    </row>
    <row r="28" spans="1:7" x14ac:dyDescent="0.3">
      <c r="A28" s="22">
        <v>6</v>
      </c>
      <c r="B28" s="39"/>
      <c r="C28" s="41"/>
      <c r="D28" s="22">
        <f t="shared" si="3"/>
        <v>1</v>
      </c>
      <c r="E28" s="22">
        <f t="shared" si="4"/>
        <v>0.91522792836327949</v>
      </c>
    </row>
    <row r="29" spans="1:7" x14ac:dyDescent="0.3">
      <c r="B29" s="9"/>
      <c r="C29" s="9"/>
      <c r="D29" s="9"/>
    </row>
    <row r="30" spans="1:7" x14ac:dyDescent="0.3">
      <c r="A30" s="38" t="s">
        <v>22</v>
      </c>
      <c r="B30" s="38"/>
      <c r="C30" s="38"/>
      <c r="D30" s="38"/>
      <c r="E30" s="38"/>
      <c r="F30" s="38"/>
      <c r="G30" s="38"/>
    </row>
    <row r="31" spans="1:7" ht="15" x14ac:dyDescent="0.25">
      <c r="B31" s="9"/>
      <c r="C31" s="9"/>
      <c r="D31" s="9"/>
    </row>
    <row r="32" spans="1:7" ht="15" thickBot="1" x14ac:dyDescent="0.35">
      <c r="A32" s="20" t="s">
        <v>14</v>
      </c>
      <c r="B32" s="20" t="s">
        <v>21</v>
      </c>
      <c r="C32" s="20" t="s">
        <v>15</v>
      </c>
      <c r="D32" s="20" t="s">
        <v>18</v>
      </c>
    </row>
    <row r="33" spans="1:7" ht="15" thickBot="1" x14ac:dyDescent="0.35">
      <c r="A33" s="22">
        <v>0</v>
      </c>
      <c r="B33" s="39">
        <v>-100</v>
      </c>
      <c r="C33" s="40"/>
      <c r="D33" s="22">
        <f>(1+C33)^-A33</f>
        <v>1</v>
      </c>
      <c r="G33" s="26" t="s">
        <v>17</v>
      </c>
    </row>
    <row r="34" spans="1:7" ht="15" thickBot="1" x14ac:dyDescent="0.35">
      <c r="A34" s="22">
        <v>1</v>
      </c>
      <c r="B34" s="39">
        <v>30</v>
      </c>
      <c r="C34" s="41">
        <v>0.02</v>
      </c>
      <c r="D34" s="22">
        <f>(1+C34)^-A34</f>
        <v>0.98039215686274506</v>
      </c>
      <c r="G34" s="25">
        <f>SUMPRODUCT(B33:B39,D33:D39)</f>
        <v>11.565419004778263</v>
      </c>
    </row>
    <row r="35" spans="1:7" x14ac:dyDescent="0.3">
      <c r="A35" s="22">
        <v>2</v>
      </c>
      <c r="B35" s="39">
        <v>40</v>
      </c>
      <c r="C35" s="41">
        <v>0.03</v>
      </c>
      <c r="D35" s="22">
        <f t="shared" ref="D35:D39" si="5">(1+C35)^-A35</f>
        <v>0.94259590913375435</v>
      </c>
    </row>
    <row r="36" spans="1:7" x14ac:dyDescent="0.3">
      <c r="A36" s="22">
        <v>3</v>
      </c>
      <c r="B36" s="39">
        <v>50</v>
      </c>
      <c r="C36" s="41">
        <v>0.04</v>
      </c>
      <c r="D36" s="22">
        <f t="shared" si="5"/>
        <v>0.88899635867091487</v>
      </c>
    </row>
    <row r="37" spans="1:7" x14ac:dyDescent="0.3">
      <c r="A37" s="22">
        <v>4</v>
      </c>
      <c r="B37" s="39"/>
      <c r="C37" s="41"/>
      <c r="D37" s="22">
        <f t="shared" si="5"/>
        <v>1</v>
      </c>
    </row>
    <row r="38" spans="1:7" x14ac:dyDescent="0.3">
      <c r="A38" s="22">
        <v>5</v>
      </c>
      <c r="B38" s="39"/>
      <c r="C38" s="41"/>
      <c r="D38" s="22">
        <f t="shared" si="5"/>
        <v>1</v>
      </c>
    </row>
    <row r="39" spans="1:7" x14ac:dyDescent="0.3">
      <c r="A39" s="22">
        <v>6</v>
      </c>
      <c r="B39" s="39"/>
      <c r="C39" s="41"/>
      <c r="D39" s="22">
        <f t="shared" si="5"/>
        <v>1</v>
      </c>
    </row>
  </sheetData>
  <mergeCells count="4">
    <mergeCell ref="A17:G17"/>
    <mergeCell ref="A19:G19"/>
    <mergeCell ref="A1:G1"/>
    <mergeCell ref="A30:G3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y Puri</dc:creator>
  <cp:lastModifiedBy>Carlos Rivera López</cp:lastModifiedBy>
  <dcterms:created xsi:type="dcterms:W3CDTF">2016-02-18T00:08:24Z</dcterms:created>
  <dcterms:modified xsi:type="dcterms:W3CDTF">2019-04-29T17:51:26Z</dcterms:modified>
</cp:coreProperties>
</file>